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jjeon\21-연구-02_국토교통과학기술진흥원_자율주행기술개발혁신사업\00-연구비관련\01-인건비\"/>
    </mc:Choice>
  </mc:AlternateContent>
  <xr:revisionPtr revIDLastSave="0" documentId="13_ncr:1_{13402E0B-9AF0-442C-8D92-59CF84A5F07F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전체" sheetId="1" state="hidden" r:id="rId1"/>
    <sheet name="참여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2" l="1"/>
  <c r="H9" i="2"/>
  <c r="H10" i="2"/>
  <c r="H11" i="2"/>
  <c r="H4" i="2"/>
  <c r="H5" i="2"/>
  <c r="H6" i="2"/>
  <c r="H7" i="2"/>
  <c r="H12" i="2" l="1"/>
  <c r="K23" i="1"/>
  <c r="E22" i="1"/>
  <c r="E23" i="1" s="1"/>
  <c r="H21" i="1"/>
  <c r="H23" i="1" s="1"/>
  <c r="K21" i="1"/>
  <c r="H17" i="1"/>
  <c r="K17" i="1"/>
  <c r="E17" i="1"/>
  <c r="H14" i="1"/>
  <c r="K14" i="1"/>
  <c r="E14" i="1"/>
  <c r="H11" i="1"/>
  <c r="K11" i="1"/>
  <c r="E11" i="1"/>
  <c r="H8" i="1"/>
  <c r="K8" i="1"/>
  <c r="E8" i="1"/>
  <c r="M7" i="1"/>
  <c r="O7" i="1" s="1"/>
  <c r="M9" i="1"/>
  <c r="O9" i="1" s="1"/>
  <c r="M10" i="1"/>
  <c r="M12" i="1"/>
  <c r="O12" i="1" s="1"/>
  <c r="M13" i="1"/>
  <c r="O13" i="1" s="1"/>
  <c r="M15" i="1"/>
  <c r="O15" i="1" s="1"/>
  <c r="M16" i="1"/>
  <c r="O16" i="1" s="1"/>
  <c r="M6" i="1"/>
  <c r="O6" i="1" s="1"/>
  <c r="M8" i="1" l="1"/>
  <c r="O8" i="1" s="1"/>
  <c r="M14" i="1"/>
  <c r="O14" i="1" s="1"/>
  <c r="M11" i="1"/>
  <c r="O11" i="1" s="1"/>
  <c r="M22" i="1"/>
  <c r="O21" i="1"/>
  <c r="M21" i="1"/>
  <c r="M23" i="1" s="1"/>
  <c r="O10" i="1"/>
  <c r="O22" i="1" s="1"/>
  <c r="M17" i="1"/>
  <c r="O17" i="1" s="1"/>
  <c r="O23" i="1" l="1"/>
</calcChain>
</file>

<file path=xl/sharedStrings.xml><?xml version="1.0" encoding="utf-8"?>
<sst xmlns="http://schemas.openxmlformats.org/spreadsheetml/2006/main" count="134" uniqueCount="48">
  <si>
    <t>단계</t>
  </si>
  <si>
    <t>연차</t>
  </si>
  <si>
    <t>연구개발비</t>
  </si>
  <si>
    <t>직접비</t>
  </si>
  <si>
    <t>간접비</t>
  </si>
  <si>
    <t>합계</t>
  </si>
  <si>
    <t>인건비</t>
  </si>
  <si>
    <t>학생인건비</t>
  </si>
  <si>
    <t>연구시설ㆍ장비비</t>
  </si>
  <si>
    <t>연구</t>
  </si>
  <si>
    <t>재료비</t>
  </si>
  <si>
    <t>활동비</t>
  </si>
  <si>
    <t>수당</t>
  </si>
  <si>
    <t>소계</t>
  </si>
  <si>
    <t>일반</t>
  </si>
  <si>
    <t>특례</t>
  </si>
  <si>
    <t>단</t>
  </si>
  <si>
    <t>계</t>
  </si>
  <si>
    <t>1년차</t>
  </si>
  <si>
    <t>현금</t>
  </si>
  <si>
    <t xml:space="preserve">  </t>
  </si>
  <si>
    <t>현물</t>
  </si>
  <si>
    <t>2년차</t>
  </si>
  <si>
    <t>3년차</t>
  </si>
  <si>
    <t>4년차</t>
  </si>
  <si>
    <t>5년차</t>
  </si>
  <si>
    <t>총계</t>
  </si>
  <si>
    <t>월급여</t>
    <phoneticPr fontId="4" type="noConversion"/>
  </si>
  <si>
    <t>참여개월수</t>
    <phoneticPr fontId="4" type="noConversion"/>
  </si>
  <si>
    <t>참여율</t>
    <phoneticPr fontId="4" type="noConversion"/>
  </si>
  <si>
    <t>계</t>
    <phoneticPr fontId="4" type="noConversion"/>
  </si>
  <si>
    <t>직급</t>
    <phoneticPr fontId="4" type="noConversion"/>
  </si>
  <si>
    <t>시작</t>
    <phoneticPr fontId="4" type="noConversion"/>
  </si>
  <si>
    <t>종료</t>
    <phoneticPr fontId="4" type="noConversion"/>
  </si>
  <si>
    <t>인건비</t>
    <phoneticPr fontId="4" type="noConversion"/>
  </si>
  <si>
    <t>비고</t>
    <phoneticPr fontId="4" type="noConversion"/>
  </si>
  <si>
    <t>붙임 #2. 인건비 세부 산출 내역</t>
    <phoneticPr fontId="4" type="noConversion"/>
  </si>
  <si>
    <t>2022.01.01</t>
    <phoneticPr fontId="4" type="noConversion"/>
  </si>
  <si>
    <t>2022.12.31</t>
    <phoneticPr fontId="4" type="noConversion"/>
  </si>
  <si>
    <t>2차년도 현금인건비 예산</t>
    <phoneticPr fontId="4" type="noConversion"/>
  </si>
  <si>
    <t>AAA</t>
    <phoneticPr fontId="4" type="noConversion"/>
  </si>
  <si>
    <t>BBB</t>
    <phoneticPr fontId="4" type="noConversion"/>
  </si>
  <si>
    <t>CCC</t>
    <phoneticPr fontId="4" type="noConversion"/>
  </si>
  <si>
    <t>DDD</t>
    <phoneticPr fontId="4" type="noConversion"/>
  </si>
  <si>
    <t>EEE</t>
    <phoneticPr fontId="4" type="noConversion"/>
  </si>
  <si>
    <t>FFF</t>
    <phoneticPr fontId="4" type="noConversion"/>
  </si>
  <si>
    <t>GGG</t>
    <phoneticPr fontId="4" type="noConversion"/>
  </si>
  <si>
    <t>HHH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</si>
</sst>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00_ "/>
    <numFmt numFmtId="177" formatCode="0_);[Red]\(0\)"/>
    <numFmt numFmtId="178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8"/>
      <color rgb="FF000000"/>
      <name val="돋움"/>
      <family val="3"/>
      <charset val="129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41" fontId="3" fillId="3" borderId="5" xfId="1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0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>
      <alignment vertical="center"/>
    </xf>
    <xf numFmtId="0" fontId="0" fillId="0" borderId="16" xfId="0" applyBorder="1" applyAlignment="1">
      <alignment horizontal="center" vertical="center"/>
    </xf>
    <xf numFmtId="178" fontId="0" fillId="0" borderId="16" xfId="0" applyNumberFormat="1" applyBorder="1">
      <alignment vertical="center"/>
    </xf>
    <xf numFmtId="0" fontId="0" fillId="0" borderId="16" xfId="0" applyBorder="1">
      <alignment vertical="center"/>
    </xf>
    <xf numFmtId="177" fontId="0" fillId="0" borderId="16" xfId="0" applyNumberFormat="1" applyBorder="1">
      <alignment vertical="center"/>
    </xf>
    <xf numFmtId="10" fontId="0" fillId="0" borderId="16" xfId="0" applyNumberFormat="1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0" fontId="0" fillId="0" borderId="0" xfId="0" applyNumberFormat="1" applyBorder="1">
      <alignment vertical="center"/>
    </xf>
    <xf numFmtId="178" fontId="0" fillId="0" borderId="0" xfId="0" applyNumberFormat="1" applyBorder="1">
      <alignment vertical="center"/>
    </xf>
    <xf numFmtId="0" fontId="0" fillId="0" borderId="19" xfId="0" applyBorder="1" applyAlignment="1">
      <alignment horizontal="center" vertical="center"/>
    </xf>
    <xf numFmtId="178" fontId="0" fillId="0" borderId="19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19" xfId="0" applyNumberFormat="1" applyBorder="1">
      <alignment vertical="center"/>
    </xf>
    <xf numFmtId="10" fontId="0" fillId="0" borderId="19" xfId="0" applyNumberFormat="1" applyBorder="1">
      <alignment vertical="center"/>
    </xf>
    <xf numFmtId="0" fontId="0" fillId="0" borderId="20" xfId="0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0" fillId="0" borderId="0" xfId="1" applyFont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23"/>
  <sheetViews>
    <sheetView workbookViewId="0">
      <selection activeCell="L24" sqref="L24"/>
    </sheetView>
  </sheetViews>
  <sheetFormatPr defaultRowHeight="16.5" x14ac:dyDescent="0.3"/>
  <sheetData>
    <row r="2" spans="2:15" x14ac:dyDescent="0.3">
      <c r="B2" s="46" t="s">
        <v>0</v>
      </c>
      <c r="C2" s="51" t="s">
        <v>1</v>
      </c>
      <c r="D2" s="46"/>
      <c r="E2" s="54" t="s">
        <v>2</v>
      </c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2:15" x14ac:dyDescent="0.3">
      <c r="B3" s="48"/>
      <c r="C3" s="52"/>
      <c r="D3" s="48"/>
      <c r="E3" s="54" t="s">
        <v>3</v>
      </c>
      <c r="F3" s="55"/>
      <c r="G3" s="55"/>
      <c r="H3" s="55"/>
      <c r="I3" s="55"/>
      <c r="J3" s="55"/>
      <c r="K3" s="55"/>
      <c r="L3" s="55"/>
      <c r="M3" s="56"/>
      <c r="N3" s="57" t="s">
        <v>4</v>
      </c>
      <c r="O3" s="51" t="s">
        <v>5</v>
      </c>
    </row>
    <row r="4" spans="2:15" x14ac:dyDescent="0.3">
      <c r="B4" s="48"/>
      <c r="C4" s="52"/>
      <c r="D4" s="48"/>
      <c r="E4" s="57" t="s">
        <v>6</v>
      </c>
      <c r="F4" s="54" t="s">
        <v>7</v>
      </c>
      <c r="G4" s="56"/>
      <c r="H4" s="54" t="s">
        <v>8</v>
      </c>
      <c r="I4" s="56"/>
      <c r="J4" s="2" t="s">
        <v>9</v>
      </c>
      <c r="K4" s="2" t="s">
        <v>9</v>
      </c>
      <c r="L4" s="2" t="s">
        <v>9</v>
      </c>
      <c r="M4" s="57" t="s">
        <v>13</v>
      </c>
      <c r="N4" s="58"/>
      <c r="O4" s="52"/>
    </row>
    <row r="5" spans="2:15" x14ac:dyDescent="0.3">
      <c r="B5" s="50"/>
      <c r="C5" s="53"/>
      <c r="D5" s="50"/>
      <c r="E5" s="59"/>
      <c r="F5" s="4" t="s">
        <v>14</v>
      </c>
      <c r="G5" s="4" t="s">
        <v>15</v>
      </c>
      <c r="H5" s="4" t="s">
        <v>14</v>
      </c>
      <c r="I5" s="4" t="s">
        <v>15</v>
      </c>
      <c r="J5" s="3" t="s">
        <v>10</v>
      </c>
      <c r="K5" s="3" t="s">
        <v>11</v>
      </c>
      <c r="L5" s="3" t="s">
        <v>12</v>
      </c>
      <c r="M5" s="59"/>
      <c r="N5" s="59"/>
      <c r="O5" s="53"/>
    </row>
    <row r="6" spans="2:15" x14ac:dyDescent="0.3">
      <c r="B6" s="1">
        <v>1</v>
      </c>
      <c r="C6" s="57" t="s">
        <v>18</v>
      </c>
      <c r="D6" s="4" t="s">
        <v>19</v>
      </c>
      <c r="E6" s="9" t="s">
        <v>20</v>
      </c>
      <c r="F6" s="9" t="s">
        <v>20</v>
      </c>
      <c r="G6" s="9" t="s">
        <v>20</v>
      </c>
      <c r="H6" s="9">
        <v>55000</v>
      </c>
      <c r="I6" s="9" t="s">
        <v>20</v>
      </c>
      <c r="J6" s="9" t="s">
        <v>20</v>
      </c>
      <c r="K6" s="9">
        <v>60000</v>
      </c>
      <c r="L6" s="9" t="s">
        <v>20</v>
      </c>
      <c r="M6" s="9">
        <f>SUM(E6:L6)</f>
        <v>115000</v>
      </c>
      <c r="N6" s="9" t="s">
        <v>20</v>
      </c>
      <c r="O6" s="10">
        <f>M6</f>
        <v>115000</v>
      </c>
    </row>
    <row r="7" spans="2:15" x14ac:dyDescent="0.3">
      <c r="B7" s="5" t="s">
        <v>16</v>
      </c>
      <c r="C7" s="58"/>
      <c r="D7" s="4" t="s">
        <v>21</v>
      </c>
      <c r="E7" s="9">
        <v>85000</v>
      </c>
      <c r="F7" s="9" t="s">
        <v>20</v>
      </c>
      <c r="G7" s="9" t="s">
        <v>20</v>
      </c>
      <c r="H7" s="9" t="s">
        <v>20</v>
      </c>
      <c r="I7" s="9" t="s">
        <v>20</v>
      </c>
      <c r="J7" s="9" t="s">
        <v>20</v>
      </c>
      <c r="K7" s="9" t="s">
        <v>20</v>
      </c>
      <c r="L7" s="9" t="s">
        <v>20</v>
      </c>
      <c r="M7" s="9">
        <f t="shared" ref="M7:M16" si="0">SUM(E7:L7)</f>
        <v>85000</v>
      </c>
      <c r="N7" s="9" t="s">
        <v>20</v>
      </c>
      <c r="O7" s="10">
        <f t="shared" ref="O7:O17" si="1">M7</f>
        <v>85000</v>
      </c>
    </row>
    <row r="8" spans="2:15" x14ac:dyDescent="0.3">
      <c r="B8" s="5" t="s">
        <v>17</v>
      </c>
      <c r="C8" s="59"/>
      <c r="D8" s="4" t="s">
        <v>13</v>
      </c>
      <c r="E8" s="9">
        <f>SUM(E6:E7)</f>
        <v>85000</v>
      </c>
      <c r="F8" s="9"/>
      <c r="G8" s="9"/>
      <c r="H8" s="9">
        <f t="shared" ref="H8:M8" si="2">SUM(H6:H7)</f>
        <v>55000</v>
      </c>
      <c r="I8" s="9"/>
      <c r="J8" s="9"/>
      <c r="K8" s="9">
        <f t="shared" si="2"/>
        <v>60000</v>
      </c>
      <c r="L8" s="9"/>
      <c r="M8" s="9">
        <f t="shared" si="2"/>
        <v>200000</v>
      </c>
      <c r="N8" s="9" t="s">
        <v>20</v>
      </c>
      <c r="O8" s="10">
        <f t="shared" si="1"/>
        <v>200000</v>
      </c>
    </row>
    <row r="9" spans="2:15" x14ac:dyDescent="0.3">
      <c r="B9" s="6"/>
      <c r="C9" s="57" t="s">
        <v>22</v>
      </c>
      <c r="D9" s="4" t="s">
        <v>19</v>
      </c>
      <c r="E9" s="9" t="s">
        <v>20</v>
      </c>
      <c r="F9" s="9"/>
      <c r="G9" s="9"/>
      <c r="H9" s="9">
        <v>55000</v>
      </c>
      <c r="I9" s="9"/>
      <c r="J9" s="9"/>
      <c r="K9" s="9">
        <v>60000</v>
      </c>
      <c r="L9" s="9"/>
      <c r="M9" s="9">
        <f t="shared" si="0"/>
        <v>115000</v>
      </c>
      <c r="N9" s="9" t="s">
        <v>20</v>
      </c>
      <c r="O9" s="10">
        <f t="shared" si="1"/>
        <v>115000</v>
      </c>
    </row>
    <row r="10" spans="2:15" x14ac:dyDescent="0.3">
      <c r="B10" s="6"/>
      <c r="C10" s="58"/>
      <c r="D10" s="4" t="s">
        <v>21</v>
      </c>
      <c r="E10" s="9">
        <v>85000</v>
      </c>
      <c r="F10" s="9"/>
      <c r="G10" s="9"/>
      <c r="H10" s="9" t="s">
        <v>20</v>
      </c>
      <c r="I10" s="9"/>
      <c r="J10" s="9"/>
      <c r="K10" s="9" t="s">
        <v>20</v>
      </c>
      <c r="L10" s="9"/>
      <c r="M10" s="9">
        <f t="shared" si="0"/>
        <v>85000</v>
      </c>
      <c r="N10" s="9" t="s">
        <v>20</v>
      </c>
      <c r="O10" s="10">
        <f t="shared" si="1"/>
        <v>85000</v>
      </c>
    </row>
    <row r="11" spans="2:15" x14ac:dyDescent="0.3">
      <c r="B11" s="7"/>
      <c r="C11" s="59"/>
      <c r="D11" s="4" t="s">
        <v>13</v>
      </c>
      <c r="E11" s="9">
        <f>SUM(E9:E10)</f>
        <v>85000</v>
      </c>
      <c r="F11" s="9"/>
      <c r="G11" s="9"/>
      <c r="H11" s="9">
        <f t="shared" ref="H11:M11" si="3">SUM(H9:H10)</f>
        <v>55000</v>
      </c>
      <c r="I11" s="9"/>
      <c r="J11" s="9"/>
      <c r="K11" s="9">
        <f t="shared" si="3"/>
        <v>60000</v>
      </c>
      <c r="L11" s="9"/>
      <c r="M11" s="9">
        <f t="shared" si="3"/>
        <v>200000</v>
      </c>
      <c r="N11" s="9" t="s">
        <v>20</v>
      </c>
      <c r="O11" s="10">
        <f t="shared" si="1"/>
        <v>200000</v>
      </c>
    </row>
    <row r="12" spans="2:15" x14ac:dyDescent="0.3">
      <c r="B12" s="1">
        <v>2</v>
      </c>
      <c r="C12" s="57" t="s">
        <v>23</v>
      </c>
      <c r="D12" s="4" t="s">
        <v>19</v>
      </c>
      <c r="E12" s="9" t="s">
        <v>20</v>
      </c>
      <c r="F12" s="9"/>
      <c r="G12" s="9"/>
      <c r="H12" s="9">
        <v>17500</v>
      </c>
      <c r="I12" s="9"/>
      <c r="J12" s="9"/>
      <c r="K12" s="9">
        <v>40000</v>
      </c>
      <c r="L12" s="9"/>
      <c r="M12" s="9">
        <f t="shared" si="0"/>
        <v>57500</v>
      </c>
      <c r="N12" s="9" t="s">
        <v>20</v>
      </c>
      <c r="O12" s="10">
        <f t="shared" si="1"/>
        <v>57500</v>
      </c>
    </row>
    <row r="13" spans="2:15" x14ac:dyDescent="0.3">
      <c r="B13" s="5" t="s">
        <v>16</v>
      </c>
      <c r="C13" s="58"/>
      <c r="D13" s="4" t="s">
        <v>21</v>
      </c>
      <c r="E13" s="9">
        <v>42500</v>
      </c>
      <c r="F13" s="9"/>
      <c r="G13" s="9"/>
      <c r="H13" s="9" t="s">
        <v>20</v>
      </c>
      <c r="I13" s="9"/>
      <c r="J13" s="9"/>
      <c r="K13" s="9" t="s">
        <v>20</v>
      </c>
      <c r="L13" s="9"/>
      <c r="M13" s="9">
        <f t="shared" si="0"/>
        <v>42500</v>
      </c>
      <c r="N13" s="9" t="s">
        <v>20</v>
      </c>
      <c r="O13" s="10">
        <f t="shared" si="1"/>
        <v>42500</v>
      </c>
    </row>
    <row r="14" spans="2:15" x14ac:dyDescent="0.3">
      <c r="B14" s="5" t="s">
        <v>17</v>
      </c>
      <c r="C14" s="59"/>
      <c r="D14" s="4" t="s">
        <v>13</v>
      </c>
      <c r="E14" s="9">
        <f>SUM(E12:E13)</f>
        <v>42500</v>
      </c>
      <c r="F14" s="9"/>
      <c r="G14" s="9"/>
      <c r="H14" s="9">
        <f t="shared" ref="H14:M14" si="4">SUM(H12:H13)</f>
        <v>17500</v>
      </c>
      <c r="I14" s="9"/>
      <c r="J14" s="9"/>
      <c r="K14" s="9">
        <f t="shared" si="4"/>
        <v>40000</v>
      </c>
      <c r="L14" s="9"/>
      <c r="M14" s="9">
        <f t="shared" si="4"/>
        <v>100000</v>
      </c>
      <c r="N14" s="9" t="s">
        <v>20</v>
      </c>
      <c r="O14" s="10">
        <f t="shared" si="1"/>
        <v>100000</v>
      </c>
    </row>
    <row r="15" spans="2:15" x14ac:dyDescent="0.3">
      <c r="B15" s="6"/>
      <c r="C15" s="57" t="s">
        <v>24</v>
      </c>
      <c r="D15" s="4" t="s">
        <v>19</v>
      </c>
      <c r="E15" s="9" t="s">
        <v>20</v>
      </c>
      <c r="F15" s="9"/>
      <c r="G15" s="9"/>
      <c r="H15" s="9">
        <v>17500</v>
      </c>
      <c r="I15" s="9"/>
      <c r="J15" s="9"/>
      <c r="K15" s="9">
        <v>40000</v>
      </c>
      <c r="L15" s="9"/>
      <c r="M15" s="9">
        <f t="shared" si="0"/>
        <v>57500</v>
      </c>
      <c r="N15" s="9" t="s">
        <v>20</v>
      </c>
      <c r="O15" s="10">
        <f t="shared" si="1"/>
        <v>57500</v>
      </c>
    </row>
    <row r="16" spans="2:15" x14ac:dyDescent="0.3">
      <c r="B16" s="6"/>
      <c r="C16" s="58"/>
      <c r="D16" s="4" t="s">
        <v>21</v>
      </c>
      <c r="E16" s="9">
        <v>42500</v>
      </c>
      <c r="F16" s="9"/>
      <c r="G16" s="9"/>
      <c r="H16" s="9" t="s">
        <v>20</v>
      </c>
      <c r="I16" s="9"/>
      <c r="J16" s="9"/>
      <c r="K16" s="9" t="s">
        <v>20</v>
      </c>
      <c r="L16" s="9"/>
      <c r="M16" s="9">
        <f t="shared" si="0"/>
        <v>42500</v>
      </c>
      <c r="N16" s="9" t="s">
        <v>20</v>
      </c>
      <c r="O16" s="10">
        <f t="shared" si="1"/>
        <v>42500</v>
      </c>
    </row>
    <row r="17" spans="2:15" x14ac:dyDescent="0.3">
      <c r="B17" s="7"/>
      <c r="C17" s="59"/>
      <c r="D17" s="4" t="s">
        <v>13</v>
      </c>
      <c r="E17" s="9">
        <f>SUM(E15:E16)</f>
        <v>42500</v>
      </c>
      <c r="F17" s="9"/>
      <c r="G17" s="9"/>
      <c r="H17" s="9">
        <f t="shared" ref="H17:M17" si="5">SUM(H15:H16)</f>
        <v>17500</v>
      </c>
      <c r="I17" s="9"/>
      <c r="J17" s="9"/>
      <c r="K17" s="9">
        <f t="shared" si="5"/>
        <v>40000</v>
      </c>
      <c r="L17" s="9"/>
      <c r="M17" s="9">
        <f t="shared" si="5"/>
        <v>100000</v>
      </c>
      <c r="N17" s="9" t="s">
        <v>20</v>
      </c>
      <c r="O17" s="10">
        <f t="shared" si="1"/>
        <v>100000</v>
      </c>
    </row>
    <row r="18" spans="2:15" x14ac:dyDescent="0.3">
      <c r="B18" s="1">
        <v>3</v>
      </c>
      <c r="C18" s="57" t="s">
        <v>25</v>
      </c>
      <c r="D18" s="4" t="s">
        <v>19</v>
      </c>
      <c r="E18" s="9" t="s">
        <v>20</v>
      </c>
      <c r="F18" s="9"/>
      <c r="G18" s="9"/>
      <c r="H18" s="9" t="s">
        <v>20</v>
      </c>
      <c r="I18" s="9"/>
      <c r="J18" s="9"/>
      <c r="K18" s="9" t="s">
        <v>20</v>
      </c>
      <c r="L18" s="9"/>
      <c r="M18" s="9"/>
      <c r="N18" s="9" t="s">
        <v>20</v>
      </c>
      <c r="O18" s="10" t="s">
        <v>20</v>
      </c>
    </row>
    <row r="19" spans="2:15" x14ac:dyDescent="0.3">
      <c r="B19" s="5" t="s">
        <v>16</v>
      </c>
      <c r="C19" s="58"/>
      <c r="D19" s="4" t="s">
        <v>21</v>
      </c>
      <c r="E19" s="9" t="s">
        <v>20</v>
      </c>
      <c r="F19" s="9"/>
      <c r="G19" s="9"/>
      <c r="H19" s="9" t="s">
        <v>20</v>
      </c>
      <c r="I19" s="9"/>
      <c r="J19" s="9"/>
      <c r="K19" s="9" t="s">
        <v>20</v>
      </c>
      <c r="L19" s="9"/>
      <c r="M19" s="9"/>
      <c r="N19" s="9" t="s">
        <v>20</v>
      </c>
      <c r="O19" s="10" t="s">
        <v>20</v>
      </c>
    </row>
    <row r="20" spans="2:15" x14ac:dyDescent="0.3">
      <c r="B20" s="8" t="s">
        <v>17</v>
      </c>
      <c r="C20" s="59"/>
      <c r="D20" s="4" t="s">
        <v>13</v>
      </c>
      <c r="E20" s="9" t="s">
        <v>20</v>
      </c>
      <c r="F20" s="9"/>
      <c r="G20" s="9"/>
      <c r="H20" s="9" t="s">
        <v>20</v>
      </c>
      <c r="I20" s="9"/>
      <c r="J20" s="9"/>
      <c r="K20" s="9" t="s">
        <v>20</v>
      </c>
      <c r="L20" s="9"/>
      <c r="M20" s="9"/>
      <c r="N20" s="9" t="s">
        <v>20</v>
      </c>
      <c r="O20" s="10" t="s">
        <v>20</v>
      </c>
    </row>
    <row r="21" spans="2:15" x14ac:dyDescent="0.3">
      <c r="B21" s="45" t="s">
        <v>26</v>
      </c>
      <c r="C21" s="46"/>
      <c r="D21" s="4" t="s">
        <v>19</v>
      </c>
      <c r="E21" s="9"/>
      <c r="F21" s="9"/>
      <c r="G21" s="9"/>
      <c r="H21" s="9">
        <f t="shared" ref="H21:O21" si="6">H6+H9+H12+H15</f>
        <v>145000</v>
      </c>
      <c r="I21" s="9"/>
      <c r="J21" s="9"/>
      <c r="K21" s="9">
        <f t="shared" si="6"/>
        <v>200000</v>
      </c>
      <c r="L21" s="9"/>
      <c r="M21" s="9">
        <f t="shared" si="6"/>
        <v>345000</v>
      </c>
      <c r="N21" s="9"/>
      <c r="O21" s="9">
        <f t="shared" si="6"/>
        <v>345000</v>
      </c>
    </row>
    <row r="22" spans="2:15" x14ac:dyDescent="0.3">
      <c r="B22" s="47"/>
      <c r="C22" s="48"/>
      <c r="D22" s="4" t="s">
        <v>21</v>
      </c>
      <c r="E22" s="9">
        <f>E7+E10+E13+E16</f>
        <v>255000</v>
      </c>
      <c r="F22" s="9"/>
      <c r="G22" s="9"/>
      <c r="H22" s="9"/>
      <c r="I22" s="9"/>
      <c r="J22" s="9"/>
      <c r="K22" s="9"/>
      <c r="L22" s="9"/>
      <c r="M22" s="9">
        <f t="shared" ref="M22:O22" si="7">M7+M10+M13+M16</f>
        <v>255000</v>
      </c>
      <c r="N22" s="9"/>
      <c r="O22" s="9">
        <f t="shared" si="7"/>
        <v>255000</v>
      </c>
    </row>
    <row r="23" spans="2:15" x14ac:dyDescent="0.3">
      <c r="B23" s="49"/>
      <c r="C23" s="50"/>
      <c r="D23" s="4" t="s">
        <v>5</v>
      </c>
      <c r="E23" s="9">
        <f>SUM(E21:E22)</f>
        <v>255000</v>
      </c>
      <c r="F23" s="9"/>
      <c r="G23" s="9"/>
      <c r="H23" s="9">
        <f t="shared" ref="H23:O23" si="8">SUM(H21:H22)</f>
        <v>145000</v>
      </c>
      <c r="I23" s="9"/>
      <c r="J23" s="9"/>
      <c r="K23" s="9">
        <f t="shared" si="8"/>
        <v>200000</v>
      </c>
      <c r="L23" s="9"/>
      <c r="M23" s="9">
        <f t="shared" si="8"/>
        <v>600000</v>
      </c>
      <c r="N23" s="9"/>
      <c r="O23" s="9">
        <f t="shared" si="8"/>
        <v>600000</v>
      </c>
    </row>
  </sheetData>
  <mergeCells count="16">
    <mergeCell ref="B21:C23"/>
    <mergeCell ref="B2:B5"/>
    <mergeCell ref="C2:D5"/>
    <mergeCell ref="E2:O2"/>
    <mergeCell ref="E3:M3"/>
    <mergeCell ref="N3:N5"/>
    <mergeCell ref="O3:O5"/>
    <mergeCell ref="E4:E5"/>
    <mergeCell ref="F4:G4"/>
    <mergeCell ref="H4:I4"/>
    <mergeCell ref="M4:M5"/>
    <mergeCell ref="C6:C8"/>
    <mergeCell ref="C9:C11"/>
    <mergeCell ref="C12:C14"/>
    <mergeCell ref="C15:C17"/>
    <mergeCell ref="C18:C20"/>
  </mergeCells>
  <phoneticPr fontId="4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3"/>
  <sheetViews>
    <sheetView tabSelected="1" workbookViewId="0">
      <selection activeCell="B4" sqref="B4:B11"/>
    </sheetView>
  </sheetViews>
  <sheetFormatPr defaultRowHeight="16.5" x14ac:dyDescent="0.3"/>
  <cols>
    <col min="1" max="1" width="9" style="14"/>
    <col min="2" max="2" width="11" style="14" bestFit="1" customWidth="1"/>
    <col min="3" max="3" width="12" style="15" customWidth="1"/>
    <col min="4" max="4" width="12.25" customWidth="1"/>
    <col min="5" max="5" width="11.875" customWidth="1"/>
    <col min="6" max="6" width="12.25" style="12" customWidth="1"/>
    <col min="7" max="7" width="9.75" style="13" customWidth="1"/>
    <col min="8" max="8" width="11.25" style="15" customWidth="1"/>
    <col min="9" max="9" width="23.875" style="14" bestFit="1" customWidth="1"/>
    <col min="12" max="12" width="23.875" bestFit="1" customWidth="1"/>
    <col min="13" max="13" width="13" bestFit="1" customWidth="1"/>
  </cols>
  <sheetData>
    <row r="1" spans="1:13" ht="17.25" thickBot="1" x14ac:dyDescent="0.35">
      <c r="A1" s="38" t="s">
        <v>36</v>
      </c>
    </row>
    <row r="2" spans="1:13" x14ac:dyDescent="0.3">
      <c r="A2" s="39"/>
      <c r="B2" s="16"/>
      <c r="C2" s="17"/>
      <c r="D2" s="18"/>
      <c r="E2" s="18"/>
      <c r="F2" s="19"/>
      <c r="G2" s="20"/>
      <c r="H2" s="17"/>
      <c r="I2" s="21"/>
    </row>
    <row r="3" spans="1:13" s="14" customFormat="1" x14ac:dyDescent="0.3">
      <c r="A3" s="40"/>
      <c r="B3" s="22" t="s">
        <v>31</v>
      </c>
      <c r="C3" s="23" t="s">
        <v>27</v>
      </c>
      <c r="D3" s="24" t="s">
        <v>32</v>
      </c>
      <c r="E3" s="24" t="s">
        <v>33</v>
      </c>
      <c r="F3" s="25" t="s">
        <v>28</v>
      </c>
      <c r="G3" s="26" t="s">
        <v>29</v>
      </c>
      <c r="H3" s="23" t="s">
        <v>34</v>
      </c>
      <c r="I3" s="27" t="s">
        <v>35</v>
      </c>
    </row>
    <row r="4" spans="1:13" x14ac:dyDescent="0.3">
      <c r="A4" s="40" t="s">
        <v>40</v>
      </c>
      <c r="B4" s="22"/>
      <c r="C4" s="28">
        <v>3466660</v>
      </c>
      <c r="D4" s="29" t="s">
        <v>37</v>
      </c>
      <c r="E4" s="29" t="s">
        <v>38</v>
      </c>
      <c r="F4" s="25">
        <v>12</v>
      </c>
      <c r="G4" s="30">
        <v>1</v>
      </c>
      <c r="H4" s="31">
        <f>C4*F4*G4</f>
        <v>41599920</v>
      </c>
      <c r="I4" s="27"/>
      <c r="M4" s="44"/>
    </row>
    <row r="5" spans="1:13" x14ac:dyDescent="0.3">
      <c r="A5" s="40" t="s">
        <v>41</v>
      </c>
      <c r="B5" s="22"/>
      <c r="C5" s="28">
        <v>3333330</v>
      </c>
      <c r="D5" s="29" t="s">
        <v>37</v>
      </c>
      <c r="E5" s="29" t="s">
        <v>38</v>
      </c>
      <c r="F5" s="25">
        <v>12</v>
      </c>
      <c r="G5" s="30">
        <v>1</v>
      </c>
      <c r="H5" s="31">
        <f t="shared" ref="H5:H11" si="0">C5*F5*G5</f>
        <v>39999960</v>
      </c>
      <c r="I5" s="27"/>
    </row>
    <row r="6" spans="1:13" x14ac:dyDescent="0.3">
      <c r="A6" s="40" t="s">
        <v>42</v>
      </c>
      <c r="B6" s="22"/>
      <c r="C6" s="28">
        <v>2000000</v>
      </c>
      <c r="D6" s="29" t="s">
        <v>37</v>
      </c>
      <c r="E6" s="29" t="s">
        <v>38</v>
      </c>
      <c r="F6" s="25">
        <v>12</v>
      </c>
      <c r="G6" s="30">
        <v>1</v>
      </c>
      <c r="H6" s="31">
        <f t="shared" si="0"/>
        <v>24000000</v>
      </c>
      <c r="I6" s="27"/>
    </row>
    <row r="7" spans="1:13" x14ac:dyDescent="0.3">
      <c r="A7" s="40" t="s">
        <v>43</v>
      </c>
      <c r="B7" s="22"/>
      <c r="C7" s="28">
        <v>2000000</v>
      </c>
      <c r="D7" s="29" t="s">
        <v>37</v>
      </c>
      <c r="E7" s="29" t="s">
        <v>38</v>
      </c>
      <c r="F7" s="25">
        <v>12</v>
      </c>
      <c r="G7" s="30">
        <v>1</v>
      </c>
      <c r="H7" s="31">
        <f t="shared" si="0"/>
        <v>24000000</v>
      </c>
      <c r="I7" s="27"/>
    </row>
    <row r="8" spans="1:13" x14ac:dyDescent="0.3">
      <c r="A8" s="40" t="s">
        <v>44</v>
      </c>
      <c r="B8" s="22"/>
      <c r="C8" s="28">
        <v>2000000</v>
      </c>
      <c r="D8" s="29" t="s">
        <v>37</v>
      </c>
      <c r="E8" s="29" t="s">
        <v>38</v>
      </c>
      <c r="F8" s="25">
        <v>12</v>
      </c>
      <c r="G8" s="30">
        <v>1</v>
      </c>
      <c r="H8" s="31">
        <f t="shared" ref="H8:H9" si="1">C8*F8*G8</f>
        <v>24000000</v>
      </c>
      <c r="I8" s="27"/>
    </row>
    <row r="9" spans="1:13" x14ac:dyDescent="0.3">
      <c r="A9" s="41" t="s">
        <v>45</v>
      </c>
      <c r="B9" s="22"/>
      <c r="C9" s="28">
        <v>2000000</v>
      </c>
      <c r="D9" s="29" t="s">
        <v>37</v>
      </c>
      <c r="E9" s="29" t="s">
        <v>38</v>
      </c>
      <c r="F9" s="25">
        <v>12</v>
      </c>
      <c r="G9" s="30">
        <v>1</v>
      </c>
      <c r="H9" s="31">
        <f t="shared" si="1"/>
        <v>24000000</v>
      </c>
      <c r="I9" s="27"/>
    </row>
    <row r="10" spans="1:13" x14ac:dyDescent="0.3">
      <c r="A10" s="42" t="s">
        <v>46</v>
      </c>
      <c r="B10" s="22"/>
      <c r="C10" s="28">
        <v>2000000</v>
      </c>
      <c r="D10" s="29" t="s">
        <v>37</v>
      </c>
      <c r="E10" s="29" t="s">
        <v>38</v>
      </c>
      <c r="F10" s="25">
        <v>12</v>
      </c>
      <c r="G10" s="30">
        <v>1</v>
      </c>
      <c r="H10" s="31">
        <f t="shared" si="0"/>
        <v>24000000</v>
      </c>
      <c r="I10" s="27"/>
    </row>
    <row r="11" spans="1:13" x14ac:dyDescent="0.3">
      <c r="A11" s="42" t="s">
        <v>47</v>
      </c>
      <c r="B11" s="22"/>
      <c r="C11" s="28">
        <v>2000000</v>
      </c>
      <c r="D11" s="29" t="s">
        <v>37</v>
      </c>
      <c r="E11" s="29" t="s">
        <v>38</v>
      </c>
      <c r="F11" s="25">
        <v>12</v>
      </c>
      <c r="G11" s="30">
        <v>1</v>
      </c>
      <c r="H11" s="31">
        <f t="shared" si="0"/>
        <v>24000000</v>
      </c>
      <c r="I11" s="27"/>
    </row>
    <row r="12" spans="1:13" ht="17.25" thickBot="1" x14ac:dyDescent="0.35">
      <c r="A12" s="43"/>
      <c r="B12" s="32"/>
      <c r="C12" s="33"/>
      <c r="D12" s="34"/>
      <c r="E12" s="34"/>
      <c r="F12" s="35"/>
      <c r="G12" s="36" t="s">
        <v>30</v>
      </c>
      <c r="H12" s="33">
        <f>SUM(H4:H11)</f>
        <v>225599880</v>
      </c>
      <c r="I12" s="37"/>
    </row>
    <row r="13" spans="1:13" x14ac:dyDescent="0.3">
      <c r="D13" s="11"/>
      <c r="E13" s="11"/>
      <c r="H13" s="15">
        <v>100000000</v>
      </c>
      <c r="I13" s="14" t="s">
        <v>39</v>
      </c>
    </row>
  </sheetData>
  <phoneticPr fontId="4" type="noConversion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참여율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조승모님/New Mobility TF</dc:creator>
  <cp:lastModifiedBy>user</cp:lastModifiedBy>
  <cp:lastPrinted>2021-06-29T00:46:56Z</cp:lastPrinted>
  <dcterms:created xsi:type="dcterms:W3CDTF">2021-02-09T16:28:24Z</dcterms:created>
  <dcterms:modified xsi:type="dcterms:W3CDTF">2021-12-23T07:43:22Z</dcterms:modified>
</cp:coreProperties>
</file>